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xr:revisionPtr revIDLastSave="0" documentId="8_{FDC092BE-0A14-4D17-9059-EA31062D651D}" xr6:coauthVersionLast="36" xr6:coauthVersionMax="36" xr10:uidLastSave="{00000000-0000-0000-0000-000000000000}"/>
  <bookViews>
    <workbookView xWindow="75" yWindow="-1050" windowWidth="10095" windowHeight="1036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29" i="1"/>
  <c r="E29" i="1" s="1"/>
  <c r="D28" i="1"/>
  <c r="E28" i="1" s="1"/>
  <c r="E27" i="1"/>
  <c r="D27" i="1"/>
  <c r="B27" i="1"/>
  <c r="B26" i="1"/>
  <c r="D26" i="1" s="1"/>
  <c r="E26" i="1" s="1"/>
  <c r="D25" i="1"/>
  <c r="E25" i="1" s="1"/>
  <c r="B25" i="1"/>
  <c r="B24" i="1"/>
  <c r="D24" i="1" s="1"/>
  <c r="E24" i="1" s="1"/>
  <c r="D23" i="1"/>
  <c r="E23" i="1" s="1"/>
  <c r="B23" i="1"/>
  <c r="B22" i="1"/>
  <c r="D22" i="1" s="1"/>
  <c r="E22" i="1" s="1"/>
  <c r="E30" i="1" l="1"/>
  <c r="E31" i="1" s="1"/>
</calcChain>
</file>

<file path=xl/sharedStrings.xml><?xml version="1.0" encoding="utf-8"?>
<sst xmlns="http://schemas.openxmlformats.org/spreadsheetml/2006/main" count="36" uniqueCount="29">
  <si>
    <t>Beregning af vandstrøm</t>
  </si>
  <si>
    <t xml:space="preserve">Bornholms Regionskommune har lavet dette regneark, hvor du kan lave din egen beregning af vandstrøm. Du skal blot udfylde eller ændre de gule felter. </t>
  </si>
  <si>
    <t>Dato</t>
  </si>
  <si>
    <t>Ejer</t>
  </si>
  <si>
    <t>Adresse</t>
  </si>
  <si>
    <r>
      <t xml:space="preserve">Nedenstående permabilitetskoefficienter </t>
    </r>
    <r>
      <rPr>
        <b/>
        <sz val="11"/>
        <rFont val="Calibri"/>
        <family val="2"/>
        <scheme val="minor"/>
      </rPr>
      <t>skal</t>
    </r>
    <r>
      <rPr>
        <sz val="11"/>
        <rFont val="Calibri"/>
        <family val="2"/>
        <scheme val="minor"/>
      </rPr>
      <t xml:space="preserve"> benyttes ved beregning af vandstrømen Qr. </t>
    </r>
  </si>
  <si>
    <t>Belægnings type</t>
  </si>
  <si>
    <t>Permabilitet</t>
  </si>
  <si>
    <t>Befæstede områder (asfalt, beton o. lign.)</t>
  </si>
  <si>
    <t>Tagflader</t>
  </si>
  <si>
    <t>Belægning med tætte fuger</t>
  </si>
  <si>
    <t>Belægning med grus- eller græsfuger</t>
  </si>
  <si>
    <t>Grusbelægning</t>
  </si>
  <si>
    <t>Grønne områder, have og areal uden belægning</t>
  </si>
  <si>
    <t>Hydrologisk reduktionsfaktor =</t>
  </si>
  <si>
    <t xml:space="preserve">Overfladearealer på grunden som der udledes fra. </t>
  </si>
  <si>
    <t>Belægningstype</t>
  </si>
  <si>
    <t>Areal</t>
  </si>
  <si>
    <t>Reduceret areal</t>
  </si>
  <si>
    <t>Regnvand i alt</t>
  </si>
  <si>
    <t>φ</t>
  </si>
  <si>
    <t>m²</t>
  </si>
  <si>
    <t>l/s</t>
  </si>
  <si>
    <t>Område som ikke afleder til kloakken</t>
  </si>
  <si>
    <t>Areal med en anden afløbskoefficient</t>
  </si>
  <si>
    <t>Samlet afløb (Qr):</t>
  </si>
  <si>
    <t>Forventet vandstrøm iberegnet en klimafator</t>
  </si>
  <si>
    <t>Dimensionsgivende regnintensitet 
(l/s/ha i 10 min.):</t>
  </si>
  <si>
    <t>Befæstede områder fx asfalt, beton o.l.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</si>
</sst>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Fill="1" applyBorder="1"/>
    <xf numFmtId="0" fontId="0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2" borderId="2" xfId="0" applyFont="1" applyFill="1" applyBorder="1"/>
    <xf numFmtId="0" fontId="2" fillId="0" borderId="2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/>
    <xf numFmtId="0" fontId="2" fillId="0" borderId="1" xfId="0" applyFont="1" applyFill="1" applyBorder="1" applyAlignment="1">
      <alignment wrapText="1"/>
    </xf>
    <xf numFmtId="0" fontId="3" fillId="0" borderId="7" xfId="0" applyFont="1" applyFill="1" applyBorder="1"/>
    <xf numFmtId="0" fontId="3" fillId="0" borderId="2" xfId="0" applyFont="1" applyFill="1" applyBorder="1" applyAlignment="1">
      <alignment horizontal="centerContinuous"/>
    </xf>
    <xf numFmtId="0" fontId="2" fillId="0" borderId="8" xfId="0" applyFont="1" applyFill="1" applyBorder="1"/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/>
    </xf>
    <xf numFmtId="165" fontId="2" fillId="0" borderId="12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>
      <alignment horizontal="right"/>
    </xf>
    <xf numFmtId="3" fontId="2" fillId="0" borderId="12" xfId="0" applyNumberFormat="1" applyFont="1" applyFill="1" applyBorder="1" applyAlignment="1">
      <alignment horizontal="right"/>
    </xf>
    <xf numFmtId="165" fontId="2" fillId="0" borderId="1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165" fontId="2" fillId="0" borderId="2" xfId="0" applyNumberFormat="1" applyFont="1" applyFill="1" applyBorder="1" applyAlignment="1" applyProtection="1">
      <alignment horizontal="center"/>
    </xf>
    <xf numFmtId="3" fontId="2" fillId="2" borderId="2" xfId="0" applyNumberFormat="1" applyFont="1" applyFill="1" applyBorder="1" applyAlignment="1" applyProtection="1">
      <alignment horizontal="right"/>
    </xf>
    <xf numFmtId="3" fontId="2" fillId="0" borderId="2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 applyProtection="1">
      <alignment horizontal="center"/>
    </xf>
    <xf numFmtId="4" fontId="2" fillId="0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left"/>
    </xf>
    <xf numFmtId="4" fontId="2" fillId="2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165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165" fontId="2" fillId="0" borderId="15" xfId="0" applyNumberFormat="1" applyFont="1" applyFill="1" applyBorder="1"/>
    <xf numFmtId="165" fontId="2" fillId="0" borderId="15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2" fillId="0" borderId="5" xfId="0" applyFont="1" applyFill="1" applyBorder="1"/>
    <xf numFmtId="164" fontId="3" fillId="3" borderId="2" xfId="0" applyNumberFormat="1" applyFont="1" applyFill="1" applyBorder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workbookViewId="0">
      <selection activeCell="A22" sqref="A22"/>
    </sheetView>
  </sheetViews>
  <sheetFormatPr defaultRowHeight="15" x14ac:dyDescent="0.25"/>
  <cols>
    <col min="1" max="1" width="42.5703125" customWidth="1"/>
    <col min="2" max="2" width="12.42578125" customWidth="1"/>
    <col min="3" max="3" width="6.28515625" customWidth="1"/>
    <col min="4" max="4" width="14.85546875" customWidth="1"/>
    <col min="5" max="5" width="13.28515625" customWidth="1"/>
  </cols>
  <sheetData>
    <row r="1" spans="1:5" ht="21" x14ac:dyDescent="0.35">
      <c r="A1" s="1" t="s">
        <v>0</v>
      </c>
      <c r="B1" s="2"/>
      <c r="C1" s="2"/>
      <c r="D1" s="2"/>
      <c r="E1" s="2"/>
    </row>
    <row r="2" spans="1:5" ht="30.75" customHeight="1" x14ac:dyDescent="0.25">
      <c r="A2" s="59" t="s">
        <v>1</v>
      </c>
      <c r="B2" s="59"/>
      <c r="C2" s="59"/>
      <c r="D2" s="59"/>
      <c r="E2" s="59"/>
    </row>
    <row r="3" spans="1:5" x14ac:dyDescent="0.25">
      <c r="A3" s="3"/>
      <c r="B3" s="4"/>
      <c r="C3" s="4"/>
      <c r="D3" s="5" t="s">
        <v>2</v>
      </c>
      <c r="E3" s="6"/>
    </row>
    <row r="4" spans="1:5" x14ac:dyDescent="0.25">
      <c r="A4" s="7" t="s">
        <v>3</v>
      </c>
      <c r="B4" s="8"/>
      <c r="C4" s="9"/>
      <c r="D4" s="9"/>
      <c r="E4" s="10"/>
    </row>
    <row r="5" spans="1:5" x14ac:dyDescent="0.25">
      <c r="A5" s="7" t="s">
        <v>4</v>
      </c>
      <c r="B5" s="11"/>
      <c r="C5" s="11"/>
      <c r="D5" s="11"/>
      <c r="E5" s="12"/>
    </row>
    <row r="6" spans="1:5" ht="33" customHeight="1" x14ac:dyDescent="0.25">
      <c r="A6" s="13" t="s">
        <v>27</v>
      </c>
      <c r="B6" s="14">
        <v>190</v>
      </c>
      <c r="C6" s="4"/>
      <c r="D6" s="15"/>
      <c r="E6" s="2"/>
    </row>
    <row r="7" spans="1:5" ht="6.75" customHeight="1" x14ac:dyDescent="0.25">
      <c r="A7" s="16"/>
      <c r="B7" s="4"/>
      <c r="C7" s="4"/>
      <c r="D7" s="4"/>
      <c r="E7" s="4"/>
    </row>
    <row r="8" spans="1:5" x14ac:dyDescent="0.25">
      <c r="A8" s="60" t="s">
        <v>5</v>
      </c>
      <c r="B8" s="61"/>
      <c r="C8" s="61"/>
      <c r="D8" s="61"/>
      <c r="E8" s="61"/>
    </row>
    <row r="9" spans="1:5" x14ac:dyDescent="0.25">
      <c r="A9" s="17" t="s">
        <v>6</v>
      </c>
      <c r="B9" s="18" t="s">
        <v>7</v>
      </c>
      <c r="C9" s="4"/>
      <c r="D9" s="2"/>
      <c r="E9" s="15"/>
    </row>
    <row r="10" spans="1:5" x14ac:dyDescent="0.25">
      <c r="A10" s="19" t="s">
        <v>8</v>
      </c>
      <c r="B10" s="20">
        <v>1</v>
      </c>
      <c r="C10" s="4"/>
      <c r="D10" s="21"/>
      <c r="E10" s="15"/>
    </row>
    <row r="11" spans="1:5" x14ac:dyDescent="0.25">
      <c r="A11" s="3" t="s">
        <v>9</v>
      </c>
      <c r="B11" s="22">
        <v>1</v>
      </c>
      <c r="C11" s="4"/>
      <c r="D11" s="21"/>
      <c r="E11" s="15"/>
    </row>
    <row r="12" spans="1:5" x14ac:dyDescent="0.25">
      <c r="A12" s="19" t="s">
        <v>10</v>
      </c>
      <c r="B12" s="20">
        <v>1</v>
      </c>
      <c r="C12" s="4"/>
      <c r="D12" s="21"/>
      <c r="E12" s="15"/>
    </row>
    <row r="13" spans="1:5" x14ac:dyDescent="0.25">
      <c r="A13" s="3" t="s">
        <v>11</v>
      </c>
      <c r="B13" s="23">
        <v>0.8</v>
      </c>
      <c r="C13" s="4"/>
      <c r="D13" s="21"/>
      <c r="E13" s="15"/>
    </row>
    <row r="14" spans="1:5" x14ac:dyDescent="0.25">
      <c r="A14" s="19" t="s">
        <v>12</v>
      </c>
      <c r="B14" s="24">
        <v>0.6</v>
      </c>
      <c r="C14" s="4"/>
      <c r="D14" s="21"/>
      <c r="E14" s="15"/>
    </row>
    <row r="15" spans="1:5" x14ac:dyDescent="0.25">
      <c r="A15" s="19" t="s">
        <v>13</v>
      </c>
      <c r="B15" s="24">
        <v>0.1</v>
      </c>
      <c r="C15" s="4"/>
      <c r="D15" s="21"/>
      <c r="E15" s="15"/>
    </row>
    <row r="16" spans="1:5" ht="6.75" customHeight="1" x14ac:dyDescent="0.25">
      <c r="A16" s="3"/>
      <c r="B16" s="4"/>
      <c r="C16" s="4"/>
      <c r="D16" s="21"/>
      <c r="E16" s="25"/>
    </row>
    <row r="17" spans="1:5" x14ac:dyDescent="0.25">
      <c r="A17" s="2" t="s">
        <v>14</v>
      </c>
      <c r="B17" s="26">
        <v>1</v>
      </c>
      <c r="C17" s="4"/>
      <c r="D17" s="4"/>
      <c r="E17" s="4"/>
    </row>
    <row r="18" spans="1:5" ht="6.75" customHeight="1" x14ac:dyDescent="0.25">
      <c r="A18" s="3"/>
      <c r="B18" s="4"/>
      <c r="C18" s="4"/>
      <c r="D18" s="4"/>
      <c r="E18" s="4"/>
    </row>
    <row r="19" spans="1:5" x14ac:dyDescent="0.25">
      <c r="A19" s="3" t="s">
        <v>15</v>
      </c>
      <c r="B19" s="4"/>
      <c r="C19" s="4"/>
      <c r="D19" s="4"/>
      <c r="E19" s="4"/>
    </row>
    <row r="20" spans="1:5" ht="17.25" customHeight="1" x14ac:dyDescent="0.25">
      <c r="A20" s="27" t="s">
        <v>16</v>
      </c>
      <c r="B20" s="28" t="s">
        <v>7</v>
      </c>
      <c r="C20" s="29" t="s">
        <v>17</v>
      </c>
      <c r="D20" s="30" t="s">
        <v>18</v>
      </c>
      <c r="E20" s="30" t="s">
        <v>19</v>
      </c>
    </row>
    <row r="21" spans="1:5" x14ac:dyDescent="0.25">
      <c r="A21" s="31"/>
      <c r="B21" s="32" t="s">
        <v>20</v>
      </c>
      <c r="C21" s="33" t="s">
        <v>21</v>
      </c>
      <c r="D21" s="34" t="s">
        <v>21</v>
      </c>
      <c r="E21" s="34" t="s">
        <v>22</v>
      </c>
    </row>
    <row r="22" spans="1:5" x14ac:dyDescent="0.25">
      <c r="A22" s="35" t="s">
        <v>28</v>
      </c>
      <c r="B22" s="36">
        <f t="shared" ref="B22:B27" si="0">+B10</f>
        <v>1</v>
      </c>
      <c r="C22" s="37">
        <v>100</v>
      </c>
      <c r="D22" s="38">
        <f>IF(C22="","",+C22*B22)</f>
        <v>100</v>
      </c>
      <c r="E22" s="39">
        <f>IF(C22="","",+$B$6*D22/10000)*B17</f>
        <v>1.9</v>
      </c>
    </row>
    <row r="23" spans="1:5" x14ac:dyDescent="0.25">
      <c r="A23" s="40" t="s">
        <v>9</v>
      </c>
      <c r="B23" s="41">
        <f t="shared" si="0"/>
        <v>1</v>
      </c>
      <c r="C23" s="42">
        <v>150</v>
      </c>
      <c r="D23" s="43">
        <f>IF(C23="","",+C23*B23)</f>
        <v>150</v>
      </c>
      <c r="E23" s="39">
        <f>IF(C23="","",+$B$6*D23/10000)*B17</f>
        <v>2.85</v>
      </c>
    </row>
    <row r="24" spans="1:5" x14ac:dyDescent="0.25">
      <c r="A24" s="40" t="s">
        <v>10</v>
      </c>
      <c r="B24" s="41">
        <f t="shared" si="0"/>
        <v>1</v>
      </c>
      <c r="C24" s="42">
        <v>0</v>
      </c>
      <c r="D24" s="43">
        <f t="shared" ref="D24:D29" si="1">IF(C24="","",+C24*B24)</f>
        <v>0</v>
      </c>
      <c r="E24" s="44">
        <f>IF(C24="","",+$B$6*D24/10000)*B17</f>
        <v>0</v>
      </c>
    </row>
    <row r="25" spans="1:5" x14ac:dyDescent="0.25">
      <c r="A25" s="40" t="s">
        <v>11</v>
      </c>
      <c r="B25" s="45">
        <f t="shared" si="0"/>
        <v>0.8</v>
      </c>
      <c r="C25" s="42">
        <v>60</v>
      </c>
      <c r="D25" s="43">
        <f t="shared" si="1"/>
        <v>48</v>
      </c>
      <c r="E25" s="44">
        <f>IF(C25="","",+$B$6*D25/10000)</f>
        <v>0.91200000000000003</v>
      </c>
    </row>
    <row r="26" spans="1:5" x14ac:dyDescent="0.25">
      <c r="A26" s="40" t="s">
        <v>12</v>
      </c>
      <c r="B26" s="45">
        <f t="shared" si="0"/>
        <v>0.6</v>
      </c>
      <c r="C26" s="42">
        <v>0</v>
      </c>
      <c r="D26" s="43">
        <f t="shared" si="1"/>
        <v>0</v>
      </c>
      <c r="E26" s="44">
        <f>IF(C26="","",+$B$6*D26/10000)*B17</f>
        <v>0</v>
      </c>
    </row>
    <row r="27" spans="1:5" x14ac:dyDescent="0.25">
      <c r="A27" s="40" t="s">
        <v>13</v>
      </c>
      <c r="B27" s="46">
        <f t="shared" si="0"/>
        <v>0.1</v>
      </c>
      <c r="C27" s="47">
        <v>0</v>
      </c>
      <c r="D27" s="43">
        <f t="shared" si="1"/>
        <v>0</v>
      </c>
      <c r="E27" s="44">
        <f>IF(C27="","",+$B$6*D27/10000)*B17</f>
        <v>0</v>
      </c>
    </row>
    <row r="28" spans="1:5" x14ac:dyDescent="0.25">
      <c r="A28" s="40" t="s">
        <v>23</v>
      </c>
      <c r="B28" s="46">
        <v>0</v>
      </c>
      <c r="C28" s="47">
        <v>0</v>
      </c>
      <c r="D28" s="43">
        <f t="shared" si="1"/>
        <v>0</v>
      </c>
      <c r="E28" s="44">
        <f>IF(C28="","",+$B$6*D28/10000)*B17</f>
        <v>0</v>
      </c>
    </row>
    <row r="29" spans="1:5" ht="15.75" thickBot="1" x14ac:dyDescent="0.3">
      <c r="A29" s="48" t="s">
        <v>24</v>
      </c>
      <c r="B29" s="49">
        <v>0</v>
      </c>
      <c r="C29" s="50">
        <v>0</v>
      </c>
      <c r="D29" s="51">
        <f t="shared" si="1"/>
        <v>0</v>
      </c>
      <c r="E29" s="52">
        <f>IF(C29="","",+$B$6*D29/10000)*B17</f>
        <v>0</v>
      </c>
    </row>
    <row r="30" spans="1:5" x14ac:dyDescent="0.25">
      <c r="A30" s="53" t="s">
        <v>25</v>
      </c>
      <c r="B30" s="54"/>
      <c r="C30" s="55" t="str">
        <f>IF(B30="","",+#REF!/10000)</f>
        <v/>
      </c>
      <c r="D30" s="55"/>
      <c r="E30" s="39">
        <f>SUM(E22:E29)</f>
        <v>5.6619999999999999</v>
      </c>
    </row>
    <row r="31" spans="1:5" x14ac:dyDescent="0.25">
      <c r="A31" s="56" t="s">
        <v>26</v>
      </c>
      <c r="B31" s="57"/>
      <c r="C31" s="57"/>
      <c r="D31" s="57"/>
      <c r="E31" s="58">
        <f>E30*1.4</f>
        <v>7.9267999999999992</v>
      </c>
    </row>
  </sheetData>
  <protectedRanges>
    <protectedRange sqref="E19" name="Område5"/>
    <protectedRange sqref="A22:C29" name="Område4"/>
    <protectedRange sqref="B4:E5" name="Område2"/>
    <protectedRange sqref="E3" name="Område1"/>
  </protectedRanges>
  <mergeCells count="2">
    <mergeCell ref="A2:E2"/>
    <mergeCell ref="A8:E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EE0DD9A47465439B54EF1D3E9E8E0D" ma:contentTypeVersion="1" ma:contentTypeDescription="Opret et nyt dokument." ma:contentTypeScope="" ma:versionID="d7124050bfd481597fd4bb53867d909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ee8934479a5e54c813e3b71587127b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B0AE6B-8B85-4EE2-8514-F2F02882B7DE}"/>
</file>

<file path=customXml/itemProps2.xml><?xml version="1.0" encoding="utf-8"?>
<ds:datastoreItem xmlns:ds="http://schemas.openxmlformats.org/officeDocument/2006/customXml" ds:itemID="{19B13FCF-EEF2-4851-8A07-66CCB8AEEDA7}"/>
</file>

<file path=customXml/itemProps3.xml><?xml version="1.0" encoding="utf-8"?>
<ds:datastoreItem xmlns:ds="http://schemas.openxmlformats.org/officeDocument/2006/customXml" ds:itemID="{8D338292-A5F8-422C-8B3A-BD8FC318E3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BRK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dimic</dc:creator>
  <cp:lastModifiedBy>JEBMA</cp:lastModifiedBy>
  <dcterms:created xsi:type="dcterms:W3CDTF">2019-06-24T12:12:36Z</dcterms:created>
  <dcterms:modified xsi:type="dcterms:W3CDTF">2021-04-26T14:56:14Z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0x01010030EE0DD9A47465439B54EF1D3E9E8E0D</vt:lpwstr>
  </property>
</Properties>
</file>